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d.docs.live.net/6afcf5f835508865/Documents/CURRICULA/AS/050 Acquire Votes/WORKSHOP^J DDMSMWS/.Current Materials Required to Teach Workshop/Ready for Public Distribution/"/>
    </mc:Choice>
  </mc:AlternateContent>
  <xr:revisionPtr revIDLastSave="1" documentId="11_91A3C0F4B02D2A86B505E05540713C384C4052D1" xr6:coauthVersionLast="47" xr6:coauthVersionMax="47" xr10:uidLastSave="{F74E441D-1FDA-4B3E-BE30-DAF0C095E9B1}"/>
  <bookViews>
    <workbookView xWindow="-108" yWindow="-108" windowWidth="30936" windowHeight="16776" xr2:uid="{00000000-000D-0000-FFFF-FFFF0000000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 l="1"/>
  <c r="B8" i="3"/>
  <c r="B9" i="3" l="1"/>
  <c r="E13" i="3" l="1"/>
  <c r="B15" i="3"/>
  <c r="C15" i="3" s="1"/>
  <c r="D14" i="3"/>
  <c r="F31" i="3" s="1"/>
  <c r="C14" i="3"/>
  <c r="F20" i="3"/>
  <c r="F22" i="3"/>
  <c r="F25" i="3"/>
  <c r="F29" i="3"/>
  <c r="F23" i="3"/>
  <c r="F24" i="3"/>
  <c r="F27" i="3"/>
  <c r="F26" i="3"/>
  <c r="F21" i="3"/>
  <c r="F28" i="3"/>
  <c r="E26" i="3"/>
  <c r="E28" i="3"/>
  <c r="E27" i="3"/>
  <c r="E24" i="3"/>
  <c r="E23" i="3"/>
  <c r="E29" i="3"/>
  <c r="E25" i="3"/>
  <c r="E22" i="3"/>
  <c r="E21" i="3"/>
  <c r="E20" i="3"/>
  <c r="G24" i="3" l="1"/>
  <c r="G23" i="3"/>
  <c r="G21" i="3"/>
  <c r="C13" i="3"/>
  <c r="D13" i="3"/>
  <c r="D15" i="3"/>
  <c r="E30" i="3"/>
  <c r="G27" i="3"/>
  <c r="G20" i="3"/>
  <c r="F30" i="3"/>
  <c r="G28" i="3"/>
  <c r="G26" i="3"/>
  <c r="G29" i="3"/>
  <c r="G25" i="3"/>
  <c r="G22" i="3"/>
  <c r="C16" i="3" l="1"/>
  <c r="D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J. Valentine</author>
    <author>James Valentine</author>
  </authors>
  <commentList>
    <comment ref="B5" authorId="0" shapeId="0" xr:uid="{00000000-0006-0000-0000-000001000000}">
      <text>
        <r>
          <rPr>
            <b/>
            <sz val="9"/>
            <color indexed="81"/>
            <rFont val="Tahoma"/>
            <family val="2"/>
          </rPr>
          <t>James J. Valentine:</t>
        </r>
        <r>
          <rPr>
            <sz val="9"/>
            <color indexed="81"/>
            <rFont val="Tahoma"/>
            <family val="2"/>
          </rPr>
          <t xml:space="preserve">
These are the hours in the week when you are ready for professional activities.  If your daily commute is used to create value-added research or market to clients (rather than just reading the daily news flow), then that time should be included.</t>
        </r>
      </text>
    </comment>
    <comment ref="B12" authorId="0" shapeId="0" xr:uid="{00000000-0006-0000-0000-000002000000}">
      <text>
        <r>
          <rPr>
            <b/>
            <sz val="9"/>
            <color indexed="81"/>
            <rFont val="Tahoma"/>
            <family val="2"/>
          </rPr>
          <t>James J. Valentine:</t>
        </r>
        <r>
          <rPr>
            <sz val="9"/>
            <color indexed="81"/>
            <rFont val="Tahoma"/>
            <family val="2"/>
          </rPr>
          <t xml:space="preserve">
For this column, enter numbers as a percentage of your professional hours above, over the course of a typical quarter, and not how your overall team's time is spent. The assumption is that the majority of your team's marketing efforts are spent by you. If that's not the case, consider completing this spreadsheet by entering your entire team's efforts for this table and the one above.</t>
        </r>
      </text>
    </comment>
    <comment ref="B19" authorId="0" shapeId="0" xr:uid="{00000000-0006-0000-0000-000003000000}">
      <text>
        <r>
          <rPr>
            <b/>
            <sz val="9"/>
            <color indexed="81"/>
            <rFont val="Tahoma"/>
            <family val="2"/>
          </rPr>
          <t>James J. Valentine:</t>
        </r>
        <r>
          <rPr>
            <sz val="9"/>
            <color indexed="81"/>
            <rFont val="Tahoma"/>
            <family val="2"/>
          </rPr>
          <t xml:space="preserve">
Exclude time spent by your associate or other team members (we're trying to compute how long it takes you to conduct only your portion of this activity). For example, if you spend 3 hours creating a typical 2-page report, enter 180 minutes, and do not include the time spend by your associate</t>
        </r>
      </text>
    </comment>
    <comment ref="C19" authorId="0" shapeId="0" xr:uid="{00000000-0006-0000-0000-000004000000}">
      <text>
        <r>
          <rPr>
            <b/>
            <sz val="9"/>
            <color indexed="81"/>
            <rFont val="Tahoma"/>
            <family val="2"/>
          </rPr>
          <t>James J. Valentine:</t>
        </r>
        <r>
          <rPr>
            <sz val="9"/>
            <color indexed="81"/>
            <rFont val="Tahoma"/>
            <family val="2"/>
          </rPr>
          <t xml:space="preserve">
"Touched" means the client receives your message. In terms of reports, blast emails and blast voicemails, only count those who you believe consume the message. A report falling in the woods isn't heard by anyone.</t>
        </r>
      </text>
    </comment>
    <comment ref="D19" authorId="0" shapeId="0" xr:uid="{00000000-0006-0000-0000-000005000000}">
      <text>
        <r>
          <rPr>
            <b/>
            <sz val="9"/>
            <color indexed="81"/>
            <rFont val="Tahoma"/>
            <family val="2"/>
          </rPr>
          <t>James J. Valentine:</t>
        </r>
        <r>
          <rPr>
            <sz val="9"/>
            <color indexed="81"/>
            <rFont val="Tahoma"/>
            <family val="2"/>
          </rPr>
          <t xml:space="preserve">
For this column, note there are an average of 62 working days in a quarter (not the 90 calendar days)</t>
        </r>
      </text>
    </comment>
    <comment ref="B20" authorId="1" shapeId="0" xr:uid="{00000000-0006-0000-0000-000006000000}">
      <text>
        <r>
          <rPr>
            <b/>
            <sz val="9"/>
            <color indexed="81"/>
            <rFont val="Tahoma"/>
            <family val="2"/>
          </rPr>
          <t>James Valentine:</t>
        </r>
        <r>
          <rPr>
            <sz val="9"/>
            <color indexed="81"/>
            <rFont val="Tahoma"/>
            <family val="2"/>
          </rPr>
          <t xml:space="preserve">
For in-person conversations that require travel, think of the total number of clients you typically meet during a trip divided by all of the professional hours spent.  For a typical trip, if you spend 2 days (20 professional hours) on the road and have 10 one-on-one meetings, it took 2 hours (120 minutes) per in-person conversation.
Don't forget that even when you have meetings in your local city, there will be time going to/from the client which should also be included
Exclude brief conversations you have with clients at a conference or other industry events</t>
        </r>
      </text>
    </comment>
    <comment ref="C20" authorId="1" shapeId="0" xr:uid="{00000000-0006-0000-0000-000007000000}">
      <text>
        <r>
          <rPr>
            <b/>
            <sz val="9"/>
            <color indexed="81"/>
            <rFont val="Tahoma"/>
            <family val="2"/>
          </rPr>
          <t>James Valentine:</t>
        </r>
        <r>
          <rPr>
            <sz val="9"/>
            <color indexed="81"/>
            <rFont val="Tahoma"/>
            <family val="2"/>
          </rPr>
          <t xml:space="preserve">
Typically "1" unless you find yourself having mostly group meetings when marketing</t>
        </r>
      </text>
    </comment>
    <comment ref="D20" authorId="1" shapeId="0" xr:uid="{00000000-0006-0000-0000-000008000000}">
      <text>
        <r>
          <rPr>
            <b/>
            <sz val="9"/>
            <color indexed="81"/>
            <rFont val="Tahoma"/>
            <family val="2"/>
          </rPr>
          <t>James Valentine:</t>
        </r>
        <r>
          <rPr>
            <sz val="9"/>
            <color indexed="81"/>
            <rFont val="Tahoma"/>
            <family val="2"/>
          </rPr>
          <t xml:space="preserve">
These are only for "in-person" conversations (not phone calls)</t>
        </r>
      </text>
    </comment>
    <comment ref="C21" authorId="1" shapeId="0" xr:uid="{00000000-0006-0000-0000-000009000000}">
      <text>
        <r>
          <rPr>
            <b/>
            <sz val="9"/>
            <color indexed="81"/>
            <rFont val="Tahoma"/>
            <family val="2"/>
          </rPr>
          <t>James Valentine:</t>
        </r>
        <r>
          <rPr>
            <sz val="9"/>
            <color indexed="81"/>
            <rFont val="Tahoma"/>
            <family val="2"/>
          </rPr>
          <t xml:space="preserve">
Should be "1"</t>
        </r>
      </text>
    </comment>
    <comment ref="D21" authorId="1" shapeId="0" xr:uid="{00000000-0006-0000-0000-00000A000000}">
      <text>
        <r>
          <rPr>
            <b/>
            <sz val="9"/>
            <color indexed="81"/>
            <rFont val="Tahoma"/>
            <family val="2"/>
          </rPr>
          <t>James Valentine:</t>
        </r>
        <r>
          <rPr>
            <sz val="9"/>
            <color indexed="81"/>
            <rFont val="Tahoma"/>
            <family val="2"/>
          </rPr>
          <t xml:space="preserve">
Think of the typical number of client calls you have each month and multiply by 3</t>
        </r>
      </text>
    </comment>
    <comment ref="C22" authorId="1" shapeId="0" xr:uid="{00000000-0006-0000-0000-00000B000000}">
      <text>
        <r>
          <rPr>
            <b/>
            <sz val="9"/>
            <color indexed="81"/>
            <rFont val="Tahoma"/>
            <family val="2"/>
          </rPr>
          <t>James Valentine:</t>
        </r>
        <r>
          <rPr>
            <sz val="9"/>
            <color indexed="81"/>
            <rFont val="Tahoma"/>
            <family val="2"/>
          </rPr>
          <t xml:space="preserve">
This is not the number of clients on your report distribution list, but the number of clients who will likely open the report AND READ IT.  Publishing a report is not marketing in itself…it's how many clients open the report (which is why quality matters)</t>
        </r>
      </text>
    </comment>
    <comment ref="C23" authorId="1" shapeId="0" xr:uid="{00000000-0006-0000-0000-00000C000000}">
      <text>
        <r>
          <rPr>
            <b/>
            <sz val="9"/>
            <color indexed="81"/>
            <rFont val="Tahoma"/>
            <family val="2"/>
          </rPr>
          <t>James Valentine:</t>
        </r>
        <r>
          <rPr>
            <sz val="9"/>
            <color indexed="81"/>
            <rFont val="Tahoma"/>
            <family val="2"/>
          </rPr>
          <t xml:space="preserve">
Should be "1"</t>
        </r>
      </text>
    </comment>
    <comment ref="D23" authorId="1" shapeId="0" xr:uid="{00000000-0006-0000-0000-00000D000000}">
      <text>
        <r>
          <rPr>
            <b/>
            <sz val="9"/>
            <color indexed="81"/>
            <rFont val="Tahoma"/>
            <family val="2"/>
          </rPr>
          <t>James Valentine:</t>
        </r>
        <r>
          <rPr>
            <sz val="9"/>
            <color indexed="81"/>
            <rFont val="Tahoma"/>
            <family val="2"/>
          </rPr>
          <t xml:space="preserve">
Think of the typical number of emails you send to clients in a day and multiply by 62</t>
        </r>
      </text>
    </comment>
    <comment ref="C24" authorId="1" shapeId="0" xr:uid="{00000000-0006-0000-0000-00000E000000}">
      <text>
        <r>
          <rPr>
            <b/>
            <sz val="9"/>
            <color indexed="81"/>
            <rFont val="Tahoma"/>
            <family val="2"/>
          </rPr>
          <t>James Valentine:</t>
        </r>
        <r>
          <rPr>
            <sz val="9"/>
            <color indexed="81"/>
            <rFont val="Tahoma"/>
            <family val="2"/>
          </rPr>
          <t xml:space="preserve">
Think of this as "how many clients will the salespeople have a MEANINGFUL conversation with, based on the presentation</t>
        </r>
      </text>
    </comment>
    <comment ref="C25" authorId="1" shapeId="0" xr:uid="{00000000-0006-0000-0000-00000F000000}">
      <text>
        <r>
          <rPr>
            <b/>
            <sz val="9"/>
            <color indexed="81"/>
            <rFont val="Tahoma"/>
            <family val="2"/>
          </rPr>
          <t>James Valentine:</t>
        </r>
        <r>
          <rPr>
            <sz val="9"/>
            <color indexed="81"/>
            <rFont val="Tahoma"/>
            <family val="2"/>
          </rPr>
          <t xml:space="preserve">
This is not the number of clients on your report distribution list, but the number of clients who will likely open the report AND READ IT.  Publishing a report is not marketing in itself…it's how many clients open the report (which is why quality matters)</t>
        </r>
      </text>
    </comment>
    <comment ref="D25" authorId="1" shapeId="0" xr:uid="{00000000-0006-0000-0000-000010000000}">
      <text>
        <r>
          <rPr>
            <b/>
            <sz val="9"/>
            <color indexed="81"/>
            <rFont val="Tahoma"/>
            <family val="2"/>
          </rPr>
          <t>James Valentine:</t>
        </r>
        <r>
          <rPr>
            <sz val="9"/>
            <color indexed="81"/>
            <rFont val="Tahoma"/>
            <family val="2"/>
          </rPr>
          <t xml:space="preserve">
Think of the typical number of brief reports you write in a quarter, including earnings season</t>
        </r>
      </text>
    </comment>
    <comment ref="C26" authorId="1" shapeId="0" xr:uid="{00000000-0006-0000-0000-000011000000}">
      <text>
        <r>
          <rPr>
            <b/>
            <sz val="9"/>
            <color indexed="81"/>
            <rFont val="Tahoma"/>
            <family val="2"/>
          </rPr>
          <t>James Valentine:</t>
        </r>
        <r>
          <rPr>
            <sz val="9"/>
            <color indexed="81"/>
            <rFont val="Tahoma"/>
            <family val="2"/>
          </rPr>
          <t xml:space="preserve">
Should be "1"</t>
        </r>
      </text>
    </comment>
    <comment ref="C27" authorId="1" shapeId="0" xr:uid="{00000000-0006-0000-0000-000012000000}">
      <text>
        <r>
          <rPr>
            <b/>
            <sz val="9"/>
            <color indexed="81"/>
            <rFont val="Tahoma"/>
            <family val="2"/>
          </rPr>
          <t>James Valentine:</t>
        </r>
        <r>
          <rPr>
            <sz val="9"/>
            <color indexed="81"/>
            <rFont val="Tahoma"/>
            <family val="2"/>
          </rPr>
          <t xml:space="preserve">
Think of this as "how many clients will the salespeople have a MEANINGFUL conversation with, based on the presentation</t>
        </r>
      </text>
    </comment>
    <comment ref="B28" authorId="1" shapeId="0" xr:uid="{00000000-0006-0000-0000-000013000000}">
      <text>
        <r>
          <rPr>
            <b/>
            <sz val="9"/>
            <color indexed="81"/>
            <rFont val="Tahoma"/>
            <family val="2"/>
          </rPr>
          <t>James Valentine:</t>
        </r>
        <r>
          <rPr>
            <sz val="9"/>
            <color indexed="81"/>
            <rFont val="Tahoma"/>
            <family val="2"/>
          </rPr>
          <t xml:space="preserve">
This is the time to write a script (which is a best practice) and leaving the BVM</t>
        </r>
      </text>
    </comment>
    <comment ref="C28" authorId="1" shapeId="0" xr:uid="{00000000-0006-0000-0000-000014000000}">
      <text>
        <r>
          <rPr>
            <b/>
            <sz val="9"/>
            <color indexed="81"/>
            <rFont val="Tahoma"/>
            <family val="2"/>
          </rPr>
          <t>James Valentine:</t>
        </r>
        <r>
          <rPr>
            <sz val="9"/>
            <color indexed="81"/>
            <rFont val="Tahoma"/>
            <family val="2"/>
          </rPr>
          <t xml:space="preserve">
Number of clients on your BVM list</t>
        </r>
      </text>
    </comment>
    <comment ref="A29" authorId="1" shapeId="0" xr:uid="{00000000-0006-0000-0000-000015000000}">
      <text>
        <r>
          <rPr>
            <b/>
            <sz val="9"/>
            <color indexed="81"/>
            <rFont val="Tahoma"/>
            <family val="2"/>
          </rPr>
          <t>James Valentine:</t>
        </r>
        <r>
          <rPr>
            <sz val="9"/>
            <color indexed="81"/>
            <rFont val="Tahoma"/>
            <family val="2"/>
          </rPr>
          <t xml:space="preserve">
This excludes emailing your reports (which is caputured in the client touches for reports).  This activity is for those blast emails for non-report topics, such as inviting clients to an event</t>
        </r>
      </text>
    </comment>
    <comment ref="C29" authorId="1" shapeId="0" xr:uid="{00000000-0006-0000-0000-000016000000}">
      <text>
        <r>
          <rPr>
            <b/>
            <sz val="9"/>
            <color indexed="81"/>
            <rFont val="Tahoma"/>
            <family val="2"/>
          </rPr>
          <t>James Valentine:</t>
        </r>
        <r>
          <rPr>
            <sz val="9"/>
            <color indexed="81"/>
            <rFont val="Tahoma"/>
            <family val="2"/>
          </rPr>
          <t xml:space="preserve">
Should only include the number of clients that would receive these types of emails (recall this excludes emailing your reports)</t>
        </r>
      </text>
    </comment>
  </commentList>
</comments>
</file>

<file path=xl/sharedStrings.xml><?xml version="1.0" encoding="utf-8"?>
<sst xmlns="http://schemas.openxmlformats.org/spreadsheetml/2006/main" count="39" uniqueCount="39">
  <si>
    <t>Researching and managing team</t>
  </si>
  <si>
    <t>All other profession activities</t>
  </si>
  <si>
    <t>Telephone conversation</t>
  </si>
  <si>
    <t>Clients touched</t>
  </si>
  <si>
    <t>Required minutes per client touch</t>
  </si>
  <si>
    <t>Activities to market research</t>
  </si>
  <si>
    <t>Weeks of vacation each year</t>
  </si>
  <si>
    <t>Percent</t>
  </si>
  <si>
    <t>Hours Per Month</t>
  </si>
  <si>
    <t>Hours Per Quarter</t>
  </si>
  <si>
    <t>Hours of Professional Time</t>
  </si>
  <si>
    <t>Hours</t>
  </si>
  <si>
    <t>Hours of "professional" work each week</t>
  </si>
  <si>
    <t>Division of Time During Professional Hours from Above</t>
  </si>
  <si>
    <t>Total Professional Time</t>
  </si>
  <si>
    <t>Complete only cells with a blue font (all others are formulas)</t>
  </si>
  <si>
    <t>Marketing to sales and clients, including travel time during professional hours</t>
  </si>
  <si>
    <t>Stocks in assigned universe of coverage</t>
  </si>
  <si>
    <t>Hours Per Stock Per Month</t>
  </si>
  <si>
    <t>Typical duration to achieve output (minutes)</t>
  </si>
  <si>
    <t>Likely number of clients "touched" each time you conduct the activity</t>
  </si>
  <si>
    <t>Times activity is completed in typical 62 working-day quarter</t>
  </si>
  <si>
    <t>Table A</t>
  </si>
  <si>
    <t>Table B</t>
  </si>
  <si>
    <t>Table C</t>
  </si>
  <si>
    <t>Total from rows in Table C</t>
  </si>
  <si>
    <t>Total from Table B</t>
  </si>
  <si>
    <t>Hours of professional time per month (will be used later below)</t>
  </si>
  <si>
    <t>Hours of professional time per quarter (will be used later below)</t>
  </si>
  <si>
    <t>In-person conversations lasting more than 15 minutes, including travel (see note)</t>
  </si>
  <si>
    <t>Writing an in-depth report (excluding research time and help time from others)</t>
  </si>
  <si>
    <t>Writing a one- or two-page report (excluding research time and help time from others)</t>
  </si>
  <si>
    <t>Personalized voicemail to one recipient</t>
  </si>
  <si>
    <t>Sending a personalized email or text message to one recipient</t>
  </si>
  <si>
    <t>Presenting on the morning call, including preparation time</t>
  </si>
  <si>
    <t>Blast voicemail, including preparation time</t>
  </si>
  <si>
    <t>Presenting to sales in-depth, including preparation time</t>
  </si>
  <si>
    <t>Sending a blast email, including preparation time (excludes emailing reports)</t>
  </si>
  <si>
    <t>Hours required per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</si>
</sst>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8" x14ac:knownFonts="1">
    <font>
      <sz val="11"/>
      <color theme="1"/>
      <name val="Arial"/>
      <family val="2"/>
    </font>
    <font>
      <sz val="11"/>
      <color theme="1"/>
      <name val="Arial Narrow"/>
      <family val="2"/>
      <scheme val="major"/>
    </font>
    <font>
      <sz val="11"/>
      <color theme="1"/>
      <name val="Arial"/>
      <family val="2"/>
    </font>
    <font>
      <sz val="11"/>
      <color theme="3" tint="0.39997558519241921"/>
      <name val="Arial Narrow"/>
      <family val="2"/>
      <scheme val="major"/>
    </font>
    <font>
      <b/>
      <sz val="12"/>
      <color rgb="FFC00000"/>
      <name val="Arial Narrow"/>
      <family val="2"/>
      <scheme val="major"/>
    </font>
    <font>
      <sz val="9"/>
      <color indexed="81"/>
      <name val="Tahoma"/>
      <family val="2"/>
    </font>
    <font>
      <b/>
      <sz val="9"/>
      <color indexed="81"/>
      <name val="Tahoma"/>
      <family val="2"/>
    </font>
    <font>
      <b/>
      <sz val="12"/>
      <name val="Arial Narrow"/>
      <family val="2"/>
      <scheme val="major"/>
    </font>
  </fonts>
  <fills count="3">
    <fill>
      <patternFill patternType="none"/>
    </fill>
    <fill>
      <patternFill patternType="gray125"/>
    </fill>
    <fill>
      <patternFill patternType="solid">
        <fgColor rgb="FF002868"/>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18">
    <xf numFmtId="0" fontId="0" fillId="0" borderId="0" xfId="0"/>
    <xf numFmtId="0" fontId="1" fillId="0" borderId="0" xfId="0" applyFont="1"/>
    <xf numFmtId="164" fontId="1" fillId="0" borderId="0" xfId="0" applyNumberFormat="1" applyFont="1"/>
    <xf numFmtId="1" fontId="1" fillId="0" borderId="0" xfId="0" applyNumberFormat="1" applyFont="1"/>
    <xf numFmtId="1" fontId="3" fillId="0" borderId="0" xfId="0" applyNumberFormat="1" applyFont="1"/>
    <xf numFmtId="9" fontId="1" fillId="0" borderId="0" xfId="1" applyFont="1"/>
    <xf numFmtId="9" fontId="3" fillId="0" borderId="0" xfId="1" applyFont="1"/>
    <xf numFmtId="0" fontId="1" fillId="0" borderId="0" xfId="0" applyFont="1" applyAlignment="1">
      <alignment wrapText="1"/>
    </xf>
    <xf numFmtId="3" fontId="1" fillId="0" borderId="0" xfId="0" applyNumberFormat="1" applyFont="1"/>
    <xf numFmtId="165" fontId="1" fillId="0" borderId="0" xfId="0" applyNumberFormat="1" applyFont="1"/>
    <xf numFmtId="3" fontId="3" fillId="0" borderId="0" xfId="0" applyNumberFormat="1" applyFont="1"/>
    <xf numFmtId="1" fontId="1" fillId="0" borderId="0" xfId="0" applyNumberFormat="1" applyFont="1" applyAlignment="1">
      <alignment horizontal="center"/>
    </xf>
    <xf numFmtId="0" fontId="4" fillId="0" borderId="0" xfId="0" applyFont="1"/>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xf numFmtId="0" fontId="7" fillId="0" borderId="0" xfId="0" applyFont="1"/>
    <xf numFmtId="0" fontId="1" fillId="2" borderId="0" xfId="0" applyFont="1" applyFill="1"/>
  </cellXfs>
  <cellStyles count="2">
    <cellStyle name="Normal" xfId="0" builtinId="0"/>
    <cellStyle name="Percent" xfId="1" builtinId="5"/>
  </cellStyles>
  <dxfs count="22">
    <dxf>
      <font>
        <b val="0"/>
        <i val="0"/>
        <strike val="0"/>
        <condense val="0"/>
        <extend val="0"/>
        <outline val="0"/>
        <shadow val="0"/>
        <u val="none"/>
        <vertAlign val="baseline"/>
        <sz val="11"/>
        <color theme="1"/>
        <name val="Arial Narrow"/>
        <scheme val="major"/>
      </font>
    </dxf>
    <dxf>
      <font>
        <b val="0"/>
        <i val="0"/>
        <strike val="0"/>
        <condense val="0"/>
        <extend val="0"/>
        <outline val="0"/>
        <shadow val="0"/>
        <u val="none"/>
        <vertAlign val="baseline"/>
        <sz val="11"/>
        <color theme="1"/>
        <name val="Arial Narrow"/>
        <scheme val="major"/>
      </font>
      <numFmt numFmtId="1" formatCode="0"/>
    </dxf>
    <dxf>
      <font>
        <b val="0"/>
        <i val="0"/>
        <strike val="0"/>
        <condense val="0"/>
        <extend val="0"/>
        <outline val="0"/>
        <shadow val="0"/>
        <u val="none"/>
        <vertAlign val="baseline"/>
        <sz val="11"/>
        <color theme="1"/>
        <name val="Arial Narrow"/>
        <scheme val="major"/>
      </font>
      <numFmt numFmtId="1" formatCode="0"/>
    </dxf>
    <dxf>
      <font>
        <b val="0"/>
        <i val="0"/>
        <strike val="0"/>
        <condense val="0"/>
        <extend val="0"/>
        <outline val="0"/>
        <shadow val="0"/>
        <u val="none"/>
        <vertAlign val="baseline"/>
        <sz val="11"/>
        <color theme="1"/>
        <name val="Arial Narrow"/>
        <scheme val="major"/>
      </font>
    </dxf>
    <dxf>
      <font>
        <b val="0"/>
        <i val="0"/>
        <strike val="0"/>
        <condense val="0"/>
        <extend val="0"/>
        <outline val="0"/>
        <shadow val="0"/>
        <u val="none"/>
        <vertAlign val="baseline"/>
        <sz val="11"/>
        <color theme="1"/>
        <name val="Arial Narrow"/>
        <scheme val="major"/>
      </font>
    </dxf>
    <dxf>
      <font>
        <b val="0"/>
        <i val="0"/>
        <strike val="0"/>
        <condense val="0"/>
        <extend val="0"/>
        <outline val="0"/>
        <shadow val="0"/>
        <u val="none"/>
        <vertAlign val="baseline"/>
        <sz val="11"/>
        <color theme="1"/>
        <name val="Arial Narrow"/>
        <scheme val="major"/>
      </font>
    </dxf>
    <dxf>
      <font>
        <b val="0"/>
        <i val="0"/>
        <strike val="0"/>
        <condense val="0"/>
        <extend val="0"/>
        <outline val="0"/>
        <shadow val="0"/>
        <u val="none"/>
        <vertAlign val="baseline"/>
        <sz val="11"/>
        <color theme="1"/>
        <name val="Arial Narrow"/>
        <scheme val="major"/>
      </font>
      <numFmt numFmtId="164" formatCode="0.0"/>
    </dxf>
    <dxf>
      <font>
        <b val="0"/>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theme="3" tint="0.39997558519241921"/>
        <name val="Arial Narrow"/>
        <scheme val="major"/>
      </font>
      <numFmt numFmtId="3" formatCode="#,##0"/>
    </dxf>
    <dxf>
      <font>
        <b val="0"/>
        <i val="0"/>
        <strike val="0"/>
        <condense val="0"/>
        <extend val="0"/>
        <outline val="0"/>
        <shadow val="0"/>
        <u val="none"/>
        <vertAlign val="baseline"/>
        <sz val="11"/>
        <color theme="3" tint="0.39997558519241921"/>
        <name val="Arial Narrow"/>
        <scheme val="major"/>
      </font>
      <numFmt numFmtId="3" formatCode="#,##0"/>
    </dxf>
    <dxf>
      <font>
        <b val="0"/>
        <i val="0"/>
        <strike val="0"/>
        <condense val="0"/>
        <extend val="0"/>
        <outline val="0"/>
        <shadow val="0"/>
        <u val="none"/>
        <vertAlign val="baseline"/>
        <sz val="11"/>
        <color theme="3" tint="0.39997558519241921"/>
        <name val="Arial Narrow"/>
        <scheme val="major"/>
      </font>
      <numFmt numFmtId="3" formatCode="#,##0"/>
    </dxf>
    <dxf>
      <font>
        <b val="0"/>
        <i val="0"/>
        <strike val="0"/>
        <condense val="0"/>
        <extend val="0"/>
        <outline val="0"/>
        <shadow val="0"/>
        <u val="none"/>
        <vertAlign val="baseline"/>
        <sz val="11"/>
        <color theme="1"/>
        <name val="Arial Narrow"/>
        <scheme val="major"/>
      </font>
    </dxf>
    <dxf>
      <font>
        <b val="0"/>
        <i val="0"/>
        <strike val="0"/>
        <condense val="0"/>
        <extend val="0"/>
        <outline val="0"/>
        <shadow val="0"/>
        <u val="none"/>
        <vertAlign val="baseline"/>
        <sz val="11"/>
        <color theme="1"/>
        <name val="Arial Narrow"/>
        <scheme val="major"/>
      </font>
    </dxf>
    <dxf>
      <font>
        <b val="0"/>
        <i val="0"/>
        <strike val="0"/>
        <condense val="0"/>
        <extend val="0"/>
        <outline val="0"/>
        <shadow val="0"/>
        <u val="none"/>
        <vertAlign val="baseline"/>
        <sz val="11"/>
        <color theme="1"/>
        <name val="Arial Narrow"/>
        <scheme val="major"/>
      </font>
      <alignment horizontal="center" vertical="bottom" textRotation="0" wrapText="1" indent="0" justifyLastLine="0" shrinkToFit="0" readingOrder="0"/>
    </dxf>
    <dxf>
      <fill>
        <patternFill patternType="solid">
          <fgColor theme="4" tint="0.79998168889431442"/>
          <bgColor theme="4" tint="0.79998168889431442"/>
        </patternFill>
      </fill>
    </dxf>
    <dxf>
      <fill>
        <patternFill patternType="solid">
          <fgColor theme="4" tint="0.79995117038483843"/>
          <bgColor rgb="FFD3DFEE"/>
        </patternFill>
      </fill>
    </dxf>
    <dxf>
      <font>
        <b/>
        <color theme="1"/>
      </font>
    </dxf>
    <dxf>
      <font>
        <b/>
        <color theme="1"/>
      </font>
    </dxf>
    <dxf>
      <font>
        <b/>
        <color theme="1"/>
      </font>
      <border>
        <top style="double">
          <color theme="4"/>
        </top>
      </border>
    </dxf>
    <dxf>
      <font>
        <strike val="0"/>
        <color theme="0"/>
      </font>
      <fill>
        <patternFill patternType="solid">
          <fgColor theme="4"/>
          <bgColor rgb="FF002868"/>
        </patternFill>
      </fill>
    </dxf>
    <dxf>
      <font>
        <b val="0"/>
        <i val="0"/>
        <strike val="0"/>
        <color theme="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AnalystSolutions" defaultPivotStyle="PivotStyleLight16">
    <tableStyle name="AnalystSolutions"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002868"/>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0</xdr:col>
      <xdr:colOff>1843385</xdr:colOff>
      <xdr:row>0</xdr:row>
      <xdr:rowOff>323850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9525"/>
          <a:ext cx="1814810" cy="314325"/>
        </a:xfrm>
        <a:prstGeom prst="rect">
          <a:avLst/>
        </a:prstGeom>
      </xdr:spPr>
    </xdr:pic>
    <xdr:clientData/>
  </xdr:twoCellAnchor>
  <xdr:twoCellAnchor>
    <xdr:from>
      <xdr:col>2</xdr:col>
      <xdr:colOff>171450</xdr:colOff>
      <xdr:row>0</xdr:row>
      <xdr:rowOff>95250</xdr:rowOff>
    </xdr:from>
    <xdr:to>
      <xdr:col>13</xdr:col>
      <xdr:colOff>266700</xdr:colOff>
      <xdr:row>10</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295900" y="95250"/>
          <a:ext cx="8686800" cy="20383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INSTRUCTIONS</a:t>
          </a:r>
          <a:r>
            <a:rPr lang="en-US" sz="1200">
              <a:solidFill>
                <a:sysClr val="windowText" lastClr="000000"/>
              </a:solidFill>
            </a:rPr>
            <a:t>:</a:t>
          </a:r>
        </a:p>
        <a:p>
          <a:r>
            <a:rPr lang="en-US" sz="1200">
              <a:solidFill>
                <a:sysClr val="windowText" lastClr="000000"/>
              </a:solidFill>
            </a:rPr>
            <a:t>1. This worksheet is intended to help</a:t>
          </a:r>
          <a:r>
            <a:rPr lang="en-US" sz="1200" baseline="0">
              <a:solidFill>
                <a:sysClr val="windowText" lastClr="000000"/>
              </a:solidFill>
            </a:rPr>
            <a:t> </a:t>
          </a:r>
          <a:r>
            <a:rPr lang="en-US" sz="1200">
              <a:solidFill>
                <a:sysClr val="windowText" lastClr="000000"/>
              </a:solidFill>
            </a:rPr>
            <a:t>analyst</a:t>
          </a:r>
          <a:r>
            <a:rPr lang="en-US" sz="1200" baseline="0">
              <a:solidFill>
                <a:sysClr val="windowText" lastClr="000000"/>
              </a:solidFill>
            </a:rPr>
            <a:t>s </a:t>
          </a:r>
          <a:r>
            <a:rPr lang="en-US" sz="1200">
              <a:solidFill>
                <a:sysClr val="windowText" lastClr="000000"/>
              </a:solidFill>
            </a:rPr>
            <a:t>prioritize their</a:t>
          </a:r>
          <a:r>
            <a:rPr lang="en-US" sz="1200" baseline="0">
              <a:solidFill>
                <a:sysClr val="windowText" lastClr="000000"/>
              </a:solidFill>
            </a:rPr>
            <a:t> </a:t>
          </a:r>
          <a:r>
            <a:rPr lang="en-US" sz="1200">
              <a:solidFill>
                <a:sysClr val="windowText" lastClr="000000"/>
              </a:solidFill>
            </a:rPr>
            <a:t>marketing time. Start from the</a:t>
          </a:r>
          <a:r>
            <a:rPr lang="en-US" sz="1200" baseline="0">
              <a:solidFill>
                <a:sysClr val="windowText" lastClr="000000"/>
              </a:solidFill>
            </a:rPr>
            <a:t> top and work your way down.</a:t>
          </a:r>
        </a:p>
        <a:p>
          <a:r>
            <a:rPr lang="en-US" sz="1200" baseline="0">
              <a:solidFill>
                <a:sysClr val="windowText" lastClr="000000"/>
              </a:solidFill>
            </a:rPr>
            <a:t>2. Only enter data in cells with a blue font (all other cells are computations)</a:t>
          </a:r>
        </a:p>
        <a:p>
          <a:r>
            <a:rPr lang="en-US" sz="1200" baseline="0">
              <a:solidFill>
                <a:sysClr val="windowText" lastClr="000000"/>
              </a:solidFill>
            </a:rPr>
            <a:t>3. There are notes in cells that contain red dots in the upper right corner of the cell  (hover over the cell to see the note). Some of the important notes are in column heading cells.</a:t>
          </a:r>
        </a:p>
        <a:p>
          <a:r>
            <a:rPr lang="en-US" sz="1200" baseline="0">
              <a:solidFill>
                <a:sysClr val="windowText" lastClr="000000"/>
              </a:solidFill>
            </a:rPr>
            <a:t>4. The output is intended to help analysts understand how to spend their time as though they are the only senior analyst in the team.  If you are the junior analyst or there are multiple senior analysts on your team who market to clients, consider enter information collectively for the entire team </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rPr>
            <a:t>5. </a:t>
          </a:r>
          <a:r>
            <a:rPr lang="en-US" sz="1200">
              <a:solidFill>
                <a:schemeClr val="dk1"/>
              </a:solidFill>
              <a:effectLst/>
              <a:latin typeface="+mn-lt"/>
              <a:ea typeface="+mn-ea"/>
              <a:cs typeface="+mn-cs"/>
            </a:rPr>
            <a:t>It's important to note that the goal shouldn't</a:t>
          </a:r>
          <a:r>
            <a:rPr lang="en-US" sz="1200" baseline="0">
              <a:solidFill>
                <a:schemeClr val="dk1"/>
              </a:solidFill>
              <a:effectLst/>
              <a:latin typeface="+mn-lt"/>
              <a:ea typeface="+mn-ea"/>
              <a:cs typeface="+mn-cs"/>
            </a:rPr>
            <a:t> simply be to maximize the number of client touches because the most efficient methods (blast emails and blast voicemails) are not personal and therefore are less likely to build rapport and trust with the client, which is a key ingredient to influencing and usually required to obtain a vote. Instead there should be a mix of client touch types.</a:t>
          </a:r>
          <a:endParaRPr lang="en-US" sz="1200">
            <a:solidFill>
              <a:sysClr val="windowText" lastClr="000000"/>
            </a:solidFill>
          </a:endParaRPr>
        </a:p>
      </xdr:txBody>
    </xdr:sp>
    <xdr:clientData/>
  </xdr:twoCellAnchor>
  <xdr:twoCellAnchor>
    <xdr:from>
      <xdr:col>6</xdr:col>
      <xdr:colOff>33337</xdr:colOff>
      <xdr:row>12</xdr:row>
      <xdr:rowOff>90491</xdr:rowOff>
    </xdr:from>
    <xdr:to>
      <xdr:col>9</xdr:col>
      <xdr:colOff>519112</xdr:colOff>
      <xdr:row>29</xdr:row>
      <xdr:rowOff>147638</xdr:rowOff>
    </xdr:to>
    <xdr:sp macro="" textlink="">
      <xdr:nvSpPr>
        <xdr:cNvPr id="43" name="U-Turn Arrow 42">
          <a:extLst>
            <a:ext uri="{FF2B5EF4-FFF2-40B4-BE49-F238E27FC236}">
              <a16:creationId xmlns:a16="http://schemas.microsoft.com/office/drawing/2014/main" id="{00000000-0008-0000-0000-00002B000000}"/>
            </a:ext>
          </a:extLst>
        </xdr:cNvPr>
        <xdr:cNvSpPr/>
      </xdr:nvSpPr>
      <xdr:spPr bwMode="auto">
        <a:xfrm rot="16200000" flipV="1">
          <a:off x="8177213" y="3309940"/>
          <a:ext cx="3676647" cy="2514600"/>
        </a:xfrm>
        <a:prstGeom prst="uturnArrow">
          <a:avLst>
            <a:gd name="adj1" fmla="val 3584"/>
            <a:gd name="adj2" fmla="val 5135"/>
            <a:gd name="adj3" fmla="val 14734"/>
            <a:gd name="adj4" fmla="val 56901"/>
            <a:gd name="adj5" fmla="val 100000"/>
          </a:avLst>
        </a:prstGeom>
        <a:solidFill>
          <a:schemeClr val="accent1"/>
        </a:solidFill>
        <a:ln w="9525" cap="flat" cmpd="sng" algn="ctr">
          <a:solidFill>
            <a:schemeClr val="tx1"/>
          </a:solidFill>
          <a:prstDash val="solid"/>
          <a:round/>
          <a:headEnd type="none" w="med" len="med"/>
          <a:tailEnd type="none" w="med" len="med"/>
        </a:ln>
        <a:effectLst/>
      </xdr:spPr>
      <xdr:txBody>
        <a:bodyPr vertOverflow="clip" horzOverflow="clip"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en-US" sz="2400" b="0" i="0" u="none" strike="noStrike" cap="none" normalizeH="0" baseline="0">
            <a:ln>
              <a:noFill/>
            </a:ln>
            <a:solidFill>
              <a:schemeClr val="tx1"/>
            </a:solidFill>
            <a:effectLst/>
            <a:latin typeface="Arial" pitchFamily="127" charset="0"/>
            <a:ea typeface="ＭＳ Ｐゴシック" pitchFamily="127" charset="-128"/>
            <a:cs typeface="ＭＳ Ｐゴシック" pitchFamily="127" charset="-128"/>
          </a:endParaRPr>
        </a:p>
      </xdr:txBody>
    </xdr:sp>
    <xdr:clientData/>
  </xdr:twoCellAnchor>
  <xdr:twoCellAnchor>
    <xdr:from>
      <xdr:col>0</xdr:col>
      <xdr:colOff>2886074</xdr:colOff>
      <xdr:row>29</xdr:row>
      <xdr:rowOff>85725</xdr:rowOff>
    </xdr:from>
    <xdr:to>
      <xdr:col>3</xdr:col>
      <xdr:colOff>695324</xdr:colOff>
      <xdr:row>36</xdr:row>
      <xdr:rowOff>190500</xdr:rowOff>
    </xdr:to>
    <xdr:sp macro="" textlink="">
      <xdr:nvSpPr>
        <xdr:cNvPr id="44" name="Line Callout 1 43">
          <a:extLst>
            <a:ext uri="{FF2B5EF4-FFF2-40B4-BE49-F238E27FC236}">
              <a16:creationId xmlns:a16="http://schemas.microsoft.com/office/drawing/2014/main" id="{00000000-0008-0000-0000-00002C000000}"/>
            </a:ext>
          </a:extLst>
        </xdr:cNvPr>
        <xdr:cNvSpPr/>
      </xdr:nvSpPr>
      <xdr:spPr bwMode="auto">
        <a:xfrm>
          <a:off x="2886074" y="7562850"/>
          <a:ext cx="4295775" cy="1571625"/>
        </a:xfrm>
        <a:prstGeom prst="borderCallout1">
          <a:avLst>
            <a:gd name="adj1" fmla="val 49588"/>
            <a:gd name="adj2" fmla="val 100182"/>
            <a:gd name="adj3" fmla="val 1804"/>
            <a:gd name="adj4" fmla="val 128746"/>
          </a:avLst>
        </a:prstGeom>
        <a:solidFill>
          <a:schemeClr val="accent2"/>
        </a:solidFill>
        <a:ln w="9525" cap="flat" cmpd="sng" algn="ctr">
          <a:solidFill>
            <a:schemeClr val="tx1"/>
          </a:solidFill>
          <a:prstDash val="solid"/>
          <a:round/>
          <a:headEnd type="none" w="med" len="med"/>
          <a:tailEnd type="triangle" w="med" len="med"/>
        </a:ln>
        <a:effectLst/>
      </xdr:spPr>
      <xdr:txBody>
        <a:bodyPr vertOverflow="clip" horzOverflow="clip" vert="horz" wrap="square" lIns="91440" tIns="45720" rIns="91440" bIns="45720" numCol="1" rtlCol="0" anchor="t" anchorCtr="0" compatLnSpc="1">
          <a:prstTxWarp prst="textNoShape">
            <a:avLst/>
          </a:prstTxWarp>
        </a:bodyPr>
        <a:lstStyle/>
        <a:p>
          <a:r>
            <a:rPr lang="en-US" sz="1100" b="1">
              <a:effectLst/>
              <a:latin typeface="+mn-lt"/>
              <a:ea typeface="+mn-ea"/>
              <a:cs typeface="+mn-cs"/>
            </a:rPr>
            <a:t>Try to get this figure to come close to the number below it, by adjusting the assumptions in the three tables:</a:t>
          </a:r>
        </a:p>
        <a:p>
          <a:r>
            <a:rPr lang="en-US" sz="1100" b="0" baseline="0">
              <a:effectLst/>
              <a:latin typeface="+mn-lt"/>
              <a:ea typeface="+mn-ea"/>
              <a:cs typeface="+mn-cs"/>
            </a:rPr>
            <a:t>1. If you think you sould be spending more/less of your total time dedicated to your profession, modifyTable A</a:t>
          </a:r>
        </a:p>
        <a:p>
          <a:r>
            <a:rPr lang="en-US" sz="1100" b="0" baseline="0">
              <a:effectLst/>
              <a:latin typeface="+mn-lt"/>
              <a:ea typeface="+mn-ea"/>
              <a:cs typeface="+mn-cs"/>
            </a:rPr>
            <a:t>2. If you think you should be spending more/less time on marketing, modify Table B.</a:t>
          </a:r>
        </a:p>
        <a:p>
          <a:r>
            <a:rPr lang="en-US" sz="1100" b="0" baseline="0">
              <a:effectLst/>
              <a:latin typeface="+mn-lt"/>
              <a:ea typeface="+mn-ea"/>
              <a:cs typeface="+mn-cs"/>
            </a:rPr>
            <a:t>3. If you think you should be changing A) the amount of time it takes to complete a marketing activity; B) the number of clients you can touch per activity; or C) the frequency in whcih you conduct an activity, modify Table C.</a:t>
          </a:r>
          <a:endParaRPr lang="en-US" sz="2400" b="0">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9:G29" totalsRowShown="0" headerRowDxfId="14" dataDxfId="13">
  <autoFilter ref="A19:G29" xr:uid="{00000000-0009-0000-0100-000001000000}"/>
  <sortState xmlns:xlrd2="http://schemas.microsoft.com/office/spreadsheetml/2017/richdata2" ref="A18:G27">
    <sortCondition descending="1" ref="G17:G27"/>
  </sortState>
  <tableColumns count="7">
    <tableColumn id="1" xr3:uid="{00000000-0010-0000-0000-000001000000}" name="Activities to market research" dataDxfId="12"/>
    <tableColumn id="2" xr3:uid="{00000000-0010-0000-0000-000002000000}" name="Typical duration to achieve output (minutes)" dataDxfId="11"/>
    <tableColumn id="3" xr3:uid="{00000000-0010-0000-0000-000003000000}" name="Likely number of clients &quot;touched&quot; each time you conduct the activity" dataDxfId="10"/>
    <tableColumn id="4" xr3:uid="{00000000-0010-0000-0000-000004000000}" name="Times activity is completed in typical 62 working-day quarter" dataDxfId="9"/>
    <tableColumn id="5" xr3:uid="{00000000-0010-0000-0000-000005000000}" name="Clients touched" dataDxfId="8">
      <calculatedColumnFormula>C20*D20</calculatedColumnFormula>
    </tableColumn>
    <tableColumn id="6" xr3:uid="{00000000-0010-0000-0000-000006000000}" name="Hours required per quarter" dataDxfId="7">
      <calculatedColumnFormula>D20*B20/60</calculatedColumnFormula>
    </tableColumn>
    <tableColumn id="7" xr3:uid="{00000000-0010-0000-0000-000007000000}" name="Required minutes per client touch" dataDxfId="6">
      <calculatedColumnFormula>F20*60/E20</calculatedColumnFormula>
    </tableColumn>
  </tableColumns>
  <tableStyleInfo name="AnalystSolution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B9" totalsRowShown="0">
  <autoFilter ref="A4:B9" xr:uid="{00000000-0009-0000-0100-000002000000}"/>
  <tableColumns count="2">
    <tableColumn id="1" xr3:uid="{00000000-0010-0000-0100-000001000000}" name="Hours of Professional Time" dataDxfId="5"/>
    <tableColumn id="2" xr3:uid="{00000000-0010-0000-0100-000002000000}" name="Hours"/>
  </tableColumns>
  <tableStyleInfo name="AnalystSolution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2:E16" totalsRowShown="0" headerRowDxfId="4">
  <autoFilter ref="A12:E16" xr:uid="{00000000-0009-0000-0100-000003000000}"/>
  <tableColumns count="5">
    <tableColumn id="1" xr3:uid="{00000000-0010-0000-0200-000001000000}" name="Division of Time During Professional Hours from Above" dataDxfId="3"/>
    <tableColumn id="2" xr3:uid="{00000000-0010-0000-0200-000002000000}" name="Percent"/>
    <tableColumn id="3" xr3:uid="{00000000-0010-0000-0200-000003000000}" name="Hours Per Month" dataDxfId="2"/>
    <tableColumn id="4" xr3:uid="{00000000-0010-0000-0200-000004000000}" name="Hours Per Quarter" dataDxfId="1"/>
    <tableColumn id="5" xr3:uid="{00000000-0010-0000-0200-000005000000}" name="Hours Per Stock Per Month" dataDxfId="0"/>
  </tableColumns>
  <tableStyleInfo name="AnalystSolutions" showFirstColumn="0" showLastColumn="0" showRowStripes="1" showColumnStripes="0"/>
</table>
</file>

<file path=xl/theme/theme1.xml><?xml version="1.0" encoding="utf-8"?>
<a:theme xmlns:a="http://schemas.openxmlformats.org/drawingml/2006/main" name="AnalystSolutions">
  <a:themeElements>
    <a:clrScheme name="AnalystSolutions">
      <a:dk1>
        <a:sysClr val="windowText" lastClr="000000"/>
      </a:dk1>
      <a:lt1>
        <a:srgbClr val="FFFFFF"/>
      </a:lt1>
      <a:dk2>
        <a:srgbClr val="002868"/>
      </a:dk2>
      <a:lt2>
        <a:srgbClr val="C8C8C8"/>
      </a:lt2>
      <a:accent1>
        <a:srgbClr val="002868"/>
      </a:accent1>
      <a:accent2>
        <a:srgbClr val="D2B790"/>
      </a:accent2>
      <a:accent3>
        <a:srgbClr val="CDE0FF"/>
      </a:accent3>
      <a:accent4>
        <a:srgbClr val="1D2121"/>
      </a:accent4>
      <a:accent5>
        <a:srgbClr val="002868"/>
      </a:accent5>
      <a:accent6>
        <a:srgbClr val="D2B790"/>
      </a:accent6>
      <a:hlink>
        <a:srgbClr val="002868"/>
      </a:hlink>
      <a:folHlink>
        <a:srgbClr val="FFFFFF"/>
      </a:folHlink>
    </a:clrScheme>
    <a:fontScheme name="AnalystSolutions">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27" charset="0"/>
            <a:ea typeface="ＭＳ Ｐゴシック" pitchFamily="127" charset="-128"/>
            <a:cs typeface="ＭＳ Ｐゴシック" pitchFamily="127"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27" charset="0"/>
            <a:ea typeface="ＭＳ Ｐゴシック" pitchFamily="127" charset="-128"/>
            <a:cs typeface="ＭＳ Ｐゴシック" pitchFamily="127" charset="-128"/>
          </a:defRPr>
        </a:defPPr>
      </a:lstStyle>
    </a:ln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tabSelected="1" workbookViewId="0">
      <selection activeCell="E13" sqref="E13"/>
    </sheetView>
  </sheetViews>
  <sheetFormatPr defaultColWidth="9" defaultRowHeight="13.8" x14ac:dyDescent="0.25"/>
  <cols>
    <col min="1" max="1" width="60.59765625" style="1" bestFit="1" customWidth="1"/>
    <col min="2" max="2" width="11.5" style="3" customWidth="1"/>
    <col min="3" max="3" width="13" style="1" customWidth="1"/>
    <col min="4" max="4" width="12.09765625" style="1" customWidth="1"/>
    <col min="5" max="7" width="8.59765625" style="1" customWidth="1"/>
    <col min="8" max="16384" width="9" style="1"/>
  </cols>
  <sheetData>
    <row r="1" spans="1:5" ht="27.75" customHeight="1" x14ac:dyDescent="0.25"/>
    <row r="2" spans="1:5" ht="15.6" x14ac:dyDescent="0.3">
      <c r="A2" s="12" t="s">
        <v>15</v>
      </c>
    </row>
    <row r="3" spans="1:5" ht="15.6" x14ac:dyDescent="0.3">
      <c r="A3" s="16" t="s">
        <v>22</v>
      </c>
    </row>
    <row r="4" spans="1:5" x14ac:dyDescent="0.25">
      <c r="A4" s="1" t="s">
        <v>10</v>
      </c>
      <c r="B4" s="11" t="s">
        <v>11</v>
      </c>
    </row>
    <row r="5" spans="1:5" x14ac:dyDescent="0.25">
      <c r="A5" s="1" t="s">
        <v>12</v>
      </c>
      <c r="B5" s="4">
        <v>50</v>
      </c>
    </row>
    <row r="6" spans="1:5" x14ac:dyDescent="0.25">
      <c r="A6" s="1" t="s">
        <v>6</v>
      </c>
      <c r="B6" s="4">
        <v>3</v>
      </c>
    </row>
    <row r="7" spans="1:5" x14ac:dyDescent="0.25">
      <c r="A7" s="1" t="s">
        <v>17</v>
      </c>
      <c r="B7" s="4">
        <v>15</v>
      </c>
    </row>
    <row r="8" spans="1:5" x14ac:dyDescent="0.25">
      <c r="A8" s="1" t="s">
        <v>27</v>
      </c>
      <c r="B8" s="3">
        <f>B5*(52-B6)/12</f>
        <v>204.16666666666666</v>
      </c>
    </row>
    <row r="9" spans="1:5" x14ac:dyDescent="0.25">
      <c r="A9" s="1" t="s">
        <v>28</v>
      </c>
      <c r="B9" s="3">
        <f>B5*(52-B6)/4</f>
        <v>612.5</v>
      </c>
    </row>
    <row r="11" spans="1:5" ht="15.6" x14ac:dyDescent="0.3">
      <c r="A11" s="16" t="s">
        <v>23</v>
      </c>
    </row>
    <row r="12" spans="1:5" ht="41.4" x14ac:dyDescent="0.25">
      <c r="A12" s="1" t="s">
        <v>13</v>
      </c>
      <c r="B12" s="13" t="s">
        <v>7</v>
      </c>
      <c r="C12" s="14" t="s">
        <v>8</v>
      </c>
      <c r="D12" s="14" t="s">
        <v>9</v>
      </c>
      <c r="E12" s="14" t="s">
        <v>18</v>
      </c>
    </row>
    <row r="13" spans="1:5" x14ac:dyDescent="0.25">
      <c r="A13" s="1" t="s">
        <v>0</v>
      </c>
      <c r="B13" s="6">
        <v>0.5</v>
      </c>
      <c r="C13" s="3">
        <f>B13*$B$8</f>
        <v>102.08333333333333</v>
      </c>
      <c r="D13" s="3">
        <f>B13*$B$9</f>
        <v>306.25</v>
      </c>
      <c r="E13" s="2">
        <f>Table3[[#This Row],[Percent]]*B8/B7</f>
        <v>6.8055555555555554</v>
      </c>
    </row>
    <row r="14" spans="1:5" x14ac:dyDescent="0.25">
      <c r="A14" s="1" t="s">
        <v>16</v>
      </c>
      <c r="B14" s="6">
        <v>0.4</v>
      </c>
      <c r="C14" s="3">
        <f>B14*$B$8</f>
        <v>81.666666666666671</v>
      </c>
      <c r="D14" s="3">
        <f>B14*$B$9</f>
        <v>245</v>
      </c>
      <c r="E14" s="17"/>
    </row>
    <row r="15" spans="1:5" x14ac:dyDescent="0.25">
      <c r="A15" s="1" t="s">
        <v>1</v>
      </c>
      <c r="B15" s="5">
        <f>B16-B13-B14</f>
        <v>9.9999999999999978E-2</v>
      </c>
      <c r="C15" s="3">
        <f>B15*$B$8</f>
        <v>20.416666666666661</v>
      </c>
      <c r="D15" s="3">
        <f>B15*$B$9</f>
        <v>61.249999999999986</v>
      </c>
      <c r="E15" s="17"/>
    </row>
    <row r="16" spans="1:5" x14ac:dyDescent="0.25">
      <c r="A16" s="1" t="s">
        <v>14</v>
      </c>
      <c r="B16" s="5">
        <v>1</v>
      </c>
      <c r="C16" s="3">
        <f>SUM(C13:C15)</f>
        <v>204.16666666666666</v>
      </c>
      <c r="D16" s="3">
        <f>SUM(D13:D15)</f>
        <v>612.5</v>
      </c>
      <c r="E16" s="17"/>
    </row>
    <row r="17" spans="1:7" x14ac:dyDescent="0.25">
      <c r="B17" s="5"/>
      <c r="C17" s="3"/>
      <c r="D17" s="3"/>
    </row>
    <row r="18" spans="1:7" ht="15.6" x14ac:dyDescent="0.3">
      <c r="A18" s="16" t="s">
        <v>24</v>
      </c>
    </row>
    <row r="19" spans="1:7" s="7" customFormat="1" ht="55.2" x14ac:dyDescent="0.25">
      <c r="A19" s="7" t="s">
        <v>5</v>
      </c>
      <c r="B19" s="13" t="s">
        <v>19</v>
      </c>
      <c r="C19" s="14" t="s">
        <v>20</v>
      </c>
      <c r="D19" s="14" t="s">
        <v>21</v>
      </c>
      <c r="E19" s="14" t="s">
        <v>3</v>
      </c>
      <c r="F19" s="14" t="s">
        <v>38</v>
      </c>
      <c r="G19" s="14" t="s">
        <v>4</v>
      </c>
    </row>
    <row r="20" spans="1:7" x14ac:dyDescent="0.25">
      <c r="A20" s="1" t="s">
        <v>29</v>
      </c>
      <c r="B20" s="10">
        <v>120</v>
      </c>
      <c r="C20" s="10">
        <v>1</v>
      </c>
      <c r="D20" s="10">
        <v>30</v>
      </c>
      <c r="E20" s="8">
        <f t="shared" ref="E20:E29" si="0">C20*D20</f>
        <v>30</v>
      </c>
      <c r="F20" s="8">
        <f t="shared" ref="F20:F29" si="1">D20*B20/60</f>
        <v>60</v>
      </c>
      <c r="G20" s="2">
        <f t="shared" ref="G20:G29" si="2">F20*60/E20</f>
        <v>120</v>
      </c>
    </row>
    <row r="21" spans="1:7" x14ac:dyDescent="0.25">
      <c r="A21" s="1" t="s">
        <v>2</v>
      </c>
      <c r="B21" s="10">
        <v>20</v>
      </c>
      <c r="C21" s="10">
        <v>1</v>
      </c>
      <c r="D21" s="10">
        <v>200</v>
      </c>
      <c r="E21" s="8">
        <f t="shared" si="0"/>
        <v>200</v>
      </c>
      <c r="F21" s="8">
        <f t="shared" si="1"/>
        <v>66.666666666666671</v>
      </c>
      <c r="G21" s="2">
        <f t="shared" si="2"/>
        <v>20.000000000000004</v>
      </c>
    </row>
    <row r="22" spans="1:7" x14ac:dyDescent="0.25">
      <c r="A22" s="1" t="s">
        <v>30</v>
      </c>
      <c r="B22" s="10">
        <v>600</v>
      </c>
      <c r="C22" s="10">
        <v>50</v>
      </c>
      <c r="D22" s="10">
        <v>2</v>
      </c>
      <c r="E22" s="8">
        <f t="shared" si="0"/>
        <v>100</v>
      </c>
      <c r="F22" s="8">
        <f t="shared" si="1"/>
        <v>20</v>
      </c>
      <c r="G22" s="2">
        <f t="shared" si="2"/>
        <v>12</v>
      </c>
    </row>
    <row r="23" spans="1:7" x14ac:dyDescent="0.25">
      <c r="A23" s="1" t="s">
        <v>33</v>
      </c>
      <c r="B23" s="10">
        <v>5</v>
      </c>
      <c r="C23" s="10">
        <v>1</v>
      </c>
      <c r="D23" s="10">
        <f>4*62</f>
        <v>248</v>
      </c>
      <c r="E23" s="8">
        <f t="shared" si="0"/>
        <v>248</v>
      </c>
      <c r="F23" s="8">
        <f t="shared" si="1"/>
        <v>20.666666666666668</v>
      </c>
      <c r="G23" s="2">
        <f t="shared" si="2"/>
        <v>5</v>
      </c>
    </row>
    <row r="24" spans="1:7" x14ac:dyDescent="0.25">
      <c r="A24" s="1" t="s">
        <v>36</v>
      </c>
      <c r="B24" s="10">
        <v>120</v>
      </c>
      <c r="C24" s="10">
        <v>50</v>
      </c>
      <c r="D24" s="10">
        <v>2</v>
      </c>
      <c r="E24" s="8">
        <f t="shared" si="0"/>
        <v>100</v>
      </c>
      <c r="F24" s="8">
        <f t="shared" si="1"/>
        <v>4</v>
      </c>
      <c r="G24" s="2">
        <f t="shared" si="2"/>
        <v>2.4</v>
      </c>
    </row>
    <row r="25" spans="1:7" x14ac:dyDescent="0.25">
      <c r="A25" s="1" t="s">
        <v>31</v>
      </c>
      <c r="B25" s="10">
        <v>180</v>
      </c>
      <c r="C25" s="10">
        <v>50</v>
      </c>
      <c r="D25" s="10">
        <v>20</v>
      </c>
      <c r="E25" s="8">
        <f t="shared" si="0"/>
        <v>1000</v>
      </c>
      <c r="F25" s="8">
        <f t="shared" si="1"/>
        <v>60</v>
      </c>
      <c r="G25" s="2">
        <f t="shared" si="2"/>
        <v>3.6</v>
      </c>
    </row>
    <row r="26" spans="1:7" x14ac:dyDescent="0.25">
      <c r="A26" s="1" t="s">
        <v>32</v>
      </c>
      <c r="B26" s="10">
        <v>2</v>
      </c>
      <c r="C26" s="10">
        <v>1</v>
      </c>
      <c r="D26" s="10">
        <v>100</v>
      </c>
      <c r="E26" s="8">
        <f t="shared" si="0"/>
        <v>100</v>
      </c>
      <c r="F26" s="8">
        <f t="shared" si="1"/>
        <v>3.3333333333333335</v>
      </c>
      <c r="G26" s="2">
        <f t="shared" si="2"/>
        <v>2</v>
      </c>
    </row>
    <row r="27" spans="1:7" x14ac:dyDescent="0.25">
      <c r="A27" s="1" t="s">
        <v>34</v>
      </c>
      <c r="B27" s="10">
        <v>30</v>
      </c>
      <c r="C27" s="10">
        <v>50</v>
      </c>
      <c r="D27" s="10">
        <v>13</v>
      </c>
      <c r="E27" s="8">
        <f t="shared" si="0"/>
        <v>650</v>
      </c>
      <c r="F27" s="8">
        <f t="shared" si="1"/>
        <v>6.5</v>
      </c>
      <c r="G27" s="2">
        <f t="shared" si="2"/>
        <v>0.6</v>
      </c>
    </row>
    <row r="28" spans="1:7" x14ac:dyDescent="0.25">
      <c r="A28" s="1" t="s">
        <v>35</v>
      </c>
      <c r="B28" s="10">
        <v>15</v>
      </c>
      <c r="C28" s="10">
        <v>500</v>
      </c>
      <c r="D28" s="10">
        <v>13</v>
      </c>
      <c r="E28" s="8">
        <f t="shared" si="0"/>
        <v>6500</v>
      </c>
      <c r="F28" s="9">
        <f t="shared" si="1"/>
        <v>3.25</v>
      </c>
      <c r="G28" s="15">
        <f t="shared" si="2"/>
        <v>0.03</v>
      </c>
    </row>
    <row r="29" spans="1:7" x14ac:dyDescent="0.25">
      <c r="A29" s="1" t="s">
        <v>37</v>
      </c>
      <c r="B29" s="10">
        <v>10</v>
      </c>
      <c r="C29" s="10">
        <v>100</v>
      </c>
      <c r="D29" s="10">
        <v>3</v>
      </c>
      <c r="E29" s="8">
        <f t="shared" si="0"/>
        <v>300</v>
      </c>
      <c r="F29" s="8">
        <f t="shared" si="1"/>
        <v>0.5</v>
      </c>
      <c r="G29" s="15">
        <f t="shared" si="2"/>
        <v>0.1</v>
      </c>
    </row>
    <row r="30" spans="1:7" x14ac:dyDescent="0.25">
      <c r="A30" s="1" t="s">
        <v>25</v>
      </c>
      <c r="E30" s="8">
        <f>SUM(E20:E29)</f>
        <v>9228</v>
      </c>
      <c r="F30" s="8">
        <f>SUM(F20:F29)</f>
        <v>244.91666666666669</v>
      </c>
    </row>
    <row r="31" spans="1:7" x14ac:dyDescent="0.25">
      <c r="A31" s="1" t="s">
        <v>26</v>
      </c>
      <c r="F31" s="3">
        <f>D14</f>
        <v>245</v>
      </c>
    </row>
  </sheetData>
  <pageMargins left="0.7" right="0.7" top="0.75" bottom="0.75" header="0.3" footer="0.3"/>
  <pageSetup orientation="portrait" horizontalDpi="1200" verticalDpi="1200" r:id="rId1"/>
  <drawing r:id="rId2"/>
  <legacyDrawing r:id="rId3"/>
  <tableParts count="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Valentine</dc:creator>
  <cp:lastModifiedBy>J Valentine</cp:lastModifiedBy>
  <dcterms:created xsi:type="dcterms:W3CDTF">2012-12-07T14:39:03Z</dcterms:created>
  <dcterms:modified xsi:type="dcterms:W3CDTF">2023-09-05T19:52:52Z</dcterms:modified>
</cp:coreProperties>
</file>